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11206_privadec_zermanice_2\211206_31_002_privadec_2et\220412_cistopis\zdroje\Soupis_oceneni_VV\"/>
    </mc:Choice>
  </mc:AlternateContent>
  <xr:revisionPtr revIDLastSave="0" documentId="8_{862CB771-332C-44F6-A496-C85F3B5CF33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O_11_Privadec_Rekapitulace" sheetId="1" r:id="rId1"/>
    <sheet name="Čerpání vody" sheetId="2" r:id="rId2"/>
  </sheets>
  <definedNames>
    <definedName name="_xlnm.Print_Titles" localSheetId="0">SO_11_Privadec_Rekapitulace!$12:$12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1" i="2"/>
  <c r="H18" i="2"/>
  <c r="I18" i="2" l="1"/>
  <c r="D66" i="1" s="1"/>
  <c r="F17" i="2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D61" i="1" l="1"/>
  <c r="D44" i="1"/>
</calcChain>
</file>

<file path=xl/sharedStrings.xml><?xml version="1.0" encoding="utf-8"?>
<sst xmlns="http://schemas.openxmlformats.org/spreadsheetml/2006/main" count="142" uniqueCount="116">
  <si>
    <t>Rekapitulace</t>
  </si>
  <si>
    <t>Objednavatel : Povodí Odry, s.p.</t>
  </si>
  <si>
    <t>Zhotovitel : AQUATIS a.s.</t>
  </si>
  <si>
    <t>Položka</t>
  </si>
  <si>
    <t>Popis položky</t>
  </si>
  <si>
    <t>Jednotka</t>
  </si>
  <si>
    <t>Zemní práce</t>
  </si>
  <si>
    <t>m</t>
  </si>
  <si>
    <t>Množství DPS</t>
  </si>
  <si>
    <t>2.1</t>
  </si>
  <si>
    <t>2.2</t>
  </si>
  <si>
    <t>Bourací práce</t>
  </si>
  <si>
    <t>1.1</t>
  </si>
  <si>
    <t>kplt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</si>
  <si>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</si>
  <si>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</si>
  <si>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</si>
  <si>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</si>
  <si>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</si>
  <si>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</si>
  <si>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</si>
  <si>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</si>
  <si>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</si>
  <si>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</si>
  <si>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</si>
  <si>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</si>
  <si>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Výkaz výměr - Přivaděč Vyšní Lhoty - Žermanice,</t>
  </si>
  <si>
    <t>koryto, km 0,000-3,633 - 2.etapa, km 1,881-3,633</t>
  </si>
  <si>
    <t>Datum : Duben 2022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</si>
  <si>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</si>
  <si>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SO 11 Odvodnění potoka Hlisník</t>
  </si>
  <si>
    <t>Sypaná jímka</t>
  </si>
  <si>
    <t>6,15*2+1,4*6,15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</si>
  <si>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</si>
  <si>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kus</t>
  </si>
  <si>
    <t>1,2*0,9* 40 m</t>
  </si>
  <si>
    <t>Výkop zářezu pro bezpečnostní koryto</t>
  </si>
  <si>
    <t>Zásyp bezpečnostního koryta - I. etapa</t>
  </si>
  <si>
    <t>Zásyp bezpečnostního koryta - úprava terénu do původního stavu</t>
  </si>
  <si>
    <t>Provizorní přejezd bezpečnostního zařízení</t>
  </si>
  <si>
    <t>Odstarnění stávající komunikace</t>
  </si>
  <si>
    <t>1,4*(4+1+3)*4,9</t>
  </si>
  <si>
    <t>10*5,0</t>
  </si>
  <si>
    <t>48,1*1,2</t>
  </si>
  <si>
    <t>silniční panely 10 kus</t>
  </si>
  <si>
    <t>15,6*1,2</t>
  </si>
  <si>
    <t>5*20,5</t>
  </si>
  <si>
    <t>2,72*20,5</t>
  </si>
  <si>
    <t xml:space="preserve">kolem Š9B/L - 5*4,9=25 </t>
  </si>
  <si>
    <t>Obsyp rýhy potrubí KG</t>
  </si>
  <si>
    <t>Výkop zeminy pro položení dočasného přejezdu</t>
  </si>
  <si>
    <t>8,35*1*2</t>
  </si>
  <si>
    <t>1,1*1,4*8-(3,14*0,25*0,25*8)=12,32-1,57=10,75</t>
  </si>
  <si>
    <t>2.15</t>
  </si>
  <si>
    <t>2.16</t>
  </si>
  <si>
    <t>Obetonování šachty Š9B/L</t>
  </si>
  <si>
    <t>2.17</t>
  </si>
  <si>
    <t>hod</t>
  </si>
  <si>
    <t>2.18</t>
  </si>
  <si>
    <t>Připojení čerpadel na zdroj energie</t>
  </si>
  <si>
    <t>2.19</t>
  </si>
  <si>
    <t>3,14*0,5*0,5*1*0,5</t>
  </si>
  <si>
    <t>2.20</t>
  </si>
  <si>
    <t>4,9*8*2</t>
  </si>
  <si>
    <t>2.21</t>
  </si>
  <si>
    <t>Bezpečnostní zařízení (14,8+4,43)*6,5=100</t>
  </si>
  <si>
    <t>Obnova komunikace do původního stavu</t>
  </si>
  <si>
    <t>2.22</t>
  </si>
  <si>
    <t>1,5*1,5*0,1</t>
  </si>
  <si>
    <t>Podkladní beton pro šachtu C16/20</t>
  </si>
  <si>
    <t>Odstranění humozních vrstev tl. 0,15 mm rozprostření a osetí</t>
  </si>
  <si>
    <t>plocha cca 5,5 m2</t>
  </si>
  <si>
    <t xml:space="preserve">Čerpané množství </t>
  </si>
  <si>
    <t>Tok
l/s</t>
  </si>
  <si>
    <t>drén
l/d</t>
  </si>
  <si>
    <t>dren
l/s</t>
  </si>
  <si>
    <t>Celkem
l/s</t>
  </si>
  <si>
    <t>l/min</t>
  </si>
  <si>
    <t>Počet 
čerpadel
***</t>
  </si>
  <si>
    <t>Počet 
dnů v roce</t>
  </si>
  <si>
    <t>Čerpání 
hod**</t>
  </si>
  <si>
    <t>Q60</t>
  </si>
  <si>
    <t>Q90</t>
  </si>
  <si>
    <t>Q120</t>
  </si>
  <si>
    <t>Q150</t>
  </si>
  <si>
    <t>Q190</t>
  </si>
  <si>
    <t>Q210</t>
  </si>
  <si>
    <t>Q365</t>
  </si>
  <si>
    <t>**</t>
  </si>
  <si>
    <t>***</t>
  </si>
  <si>
    <t>Uvažováno čerpadlo o výkonu 2000 l/min</t>
  </si>
  <si>
    <t>Čerpání vody do 200 l/min, pohotovost pět čerpadel</t>
  </si>
  <si>
    <t>viz list čerpání vody</t>
  </si>
  <si>
    <t>ks</t>
  </si>
  <si>
    <t xml:space="preserve">Ochranná mříž do rámů poklopů Š9a vel. 600 x 900 mm s oky 50/50 mm s přikotvením, např dvojitá síť kari 8/100-8/100, cca 9kg/1 poklop </t>
  </si>
  <si>
    <t>Výkop rýhy pro potrubí KG včetně šachty</t>
  </si>
  <si>
    <t>Pažení  pro výkop potrubí KG včetně šachty</t>
  </si>
  <si>
    <t>Zásyp rýhy potrubí KG včetně šachty</t>
  </si>
  <si>
    <t>Počet čerpadel x počet dnů x počet hodin x 10,5 měs/rok</t>
  </si>
  <si>
    <t>Ocelová chránička přes cestu včetně likvidace</t>
  </si>
  <si>
    <t>2.23</t>
  </si>
  <si>
    <t>2.24</t>
  </si>
  <si>
    <t>2.25</t>
  </si>
  <si>
    <t>tlakové potrubí PE DN 180, svařované, montáž a demontáž</t>
  </si>
  <si>
    <t>Potrubí čerpaných vod do Morávky DN 180 - dočasné</t>
  </si>
  <si>
    <t>2.26</t>
  </si>
  <si>
    <t>Vyspravení polních a štěrkových cest po dokončení stavby</t>
  </si>
  <si>
    <t>předpoklad 1/3 plochy komunikace na dl. 490 m š. 3 m</t>
  </si>
  <si>
    <t>el. přípojka na sloup NN a kabeláž cca 80 m</t>
  </si>
  <si>
    <t>Nasazená jímka s otvorem DN200, kotvená do dna, včetně demontáže. Dimenzovaná na tlak vody při průchodu 0,4m nad korunou jímky.</t>
  </si>
  <si>
    <t>Dřevěné koryto bezpečnostní zařízení, včetně těsnění a demontáže. Dimenzované na průchod plného koryta proudící vodou a na vnější tlak zásypů.</t>
  </si>
  <si>
    <t>Podepření bezpečnostního zařízení, dočasná konstrukce, dimenzovaná na průchod vody v přivaděči 15m3/s, tj. výška hladiny cca 0,8m v ose přivaděče.</t>
  </si>
  <si>
    <t>Vakový uzávěr potrubí pro DN200 do šachet Š9a, jejich demontáž a opětovné osazení</t>
  </si>
  <si>
    <t>Násyp jímky v korytě, následné odtěžení a opětovná realizace včetně zrušení, jímka dimenzovaná na přelití horního líce při průchodu 4m3/s</t>
  </si>
  <si>
    <t>Přitížení sypané jímky prefabrikáty, 2x montáž a demontáž</t>
  </si>
  <si>
    <t>Těsnící fólie sypané jímky 2x montáž a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</si>
</sst>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 CE"/>
      <charset val="238"/>
    </font>
    <font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7" fillId="0" borderId="0" xfId="0" applyFont="1"/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7" fillId="0" borderId="4" xfId="0" applyFont="1" applyBorder="1"/>
    <xf numFmtId="49" fontId="4" fillId="0" borderId="2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/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Border="1"/>
    <xf numFmtId="165" fontId="4" fillId="0" borderId="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4" fillId="0" borderId="1" xfId="0" applyFont="1" applyFill="1" applyBorder="1"/>
    <xf numFmtId="0" fontId="0" fillId="0" borderId="1" xfId="0" applyBorder="1"/>
    <xf numFmtId="0" fontId="0" fillId="0" borderId="1" xfId="0" applyFill="1" applyBorder="1"/>
    <xf numFmtId="165" fontId="4" fillId="0" borderId="3" xfId="1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14" xfId="0" applyBorder="1"/>
    <xf numFmtId="165" fontId="4" fillId="0" borderId="3" xfId="1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4" fillId="0" borderId="1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0" fillId="0" borderId="16" xfId="0" applyBorder="1" applyAlignment="1">
      <alignment horizontal="center"/>
    </xf>
    <xf numFmtId="0" fontId="15" fillId="0" borderId="16" xfId="0" applyFont="1" applyBorder="1" applyAlignment="1">
      <alignment horizontal="center" wrapText="1"/>
    </xf>
    <xf numFmtId="0" fontId="15" fillId="0" borderId="16" xfId="0" applyFont="1" applyBorder="1" applyAlignment="1">
      <alignment horizontal="center"/>
    </xf>
    <xf numFmtId="0" fontId="0" fillId="0" borderId="16" xfId="0" applyBorder="1"/>
    <xf numFmtId="0" fontId="13" fillId="0" borderId="0" xfId="0" applyFont="1"/>
    <xf numFmtId="3" fontId="0" fillId="0" borderId="0" xfId="0" applyNumberFormat="1"/>
    <xf numFmtId="0" fontId="13" fillId="0" borderId="16" xfId="0" applyFont="1" applyBorder="1"/>
    <xf numFmtId="3" fontId="0" fillId="0" borderId="16" xfId="0" applyNumberFormat="1" applyBorder="1"/>
    <xf numFmtId="3" fontId="16" fillId="0" borderId="0" xfId="0" applyNumberFormat="1" applyFont="1"/>
    <xf numFmtId="0" fontId="16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2" xfId="0" applyNumberFormat="1" applyBorder="1"/>
    <xf numFmtId="49" fontId="0" fillId="0" borderId="13" xfId="0" applyNumberFormat="1" applyBorder="1"/>
    <xf numFmtId="0" fontId="0" fillId="0" borderId="15" xfId="0" applyBorder="1"/>
    <xf numFmtId="0" fontId="15" fillId="0" borderId="1" xfId="0" applyFont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4"/>
  <sheetViews>
    <sheetView tabSelected="1" zoomScaleNormal="100" workbookViewId="0">
      <selection activeCell="B20" sqref="B20"/>
    </sheetView>
  </sheetViews>
  <sheetFormatPr defaultRowHeight="15" x14ac:dyDescent="0.25"/>
  <cols>
    <col min="2" max="2" width="52.5703125" customWidth="1"/>
    <col min="3" max="3" width="11" customWidth="1"/>
    <col min="4" max="4" width="15" customWidth="1"/>
  </cols>
  <sheetData>
    <row r="1" spans="1:4" ht="15.75" x14ac:dyDescent="0.25">
      <c r="A1" s="2" t="s">
        <v>26</v>
      </c>
      <c r="B1" s="5"/>
    </row>
    <row r="2" spans="1:4" ht="15.75" x14ac:dyDescent="0.25">
      <c r="A2" s="2" t="s">
        <v>27</v>
      </c>
      <c r="B2" s="5"/>
    </row>
    <row r="3" spans="1:4" s="1" customFormat="1" ht="15.75" x14ac:dyDescent="0.25">
      <c r="A3" s="2"/>
      <c r="B3" s="5"/>
    </row>
    <row r="4" spans="1:4" s="1" customFormat="1" ht="15.75" x14ac:dyDescent="0.25">
      <c r="A4" s="15" t="s">
        <v>1</v>
      </c>
      <c r="B4" s="5"/>
    </row>
    <row r="5" spans="1:4" s="1" customFormat="1" ht="15.75" x14ac:dyDescent="0.25">
      <c r="A5" s="15" t="s">
        <v>2</v>
      </c>
      <c r="B5" s="5"/>
    </row>
    <row r="6" spans="1:4" s="1" customFormat="1" ht="15.75" x14ac:dyDescent="0.25">
      <c r="A6" s="16" t="s">
        <v>28</v>
      </c>
      <c r="B6" s="5"/>
    </row>
    <row r="7" spans="1:4" s="1" customFormat="1" ht="15.75" x14ac:dyDescent="0.25">
      <c r="A7" s="2"/>
      <c r="B7" s="5"/>
    </row>
    <row r="8" spans="1:4" s="1" customFormat="1" ht="15.75" x14ac:dyDescent="0.25">
      <c r="A8" s="14" t="s">
        <v>30</v>
      </c>
      <c r="B8" s="5"/>
    </row>
    <row r="9" spans="1:4" s="1" customFormat="1" ht="15.75" x14ac:dyDescent="0.25">
      <c r="A9" s="2"/>
      <c r="B9" s="5"/>
    </row>
    <row r="10" spans="1:4" ht="18" x14ac:dyDescent="0.25">
      <c r="A10" s="12" t="s">
        <v>0</v>
      </c>
      <c r="B10" s="13"/>
    </row>
    <row r="11" spans="1:4" ht="15.75" thickBot="1" x14ac:dyDescent="0.3">
      <c r="B11" s="13"/>
    </row>
    <row r="12" spans="1:4" ht="15.75" thickBot="1" x14ac:dyDescent="0.3">
      <c r="A12" s="17" t="s">
        <v>3</v>
      </c>
      <c r="B12" s="18" t="s">
        <v>4</v>
      </c>
      <c r="C12" s="18" t="s">
        <v>5</v>
      </c>
      <c r="D12" s="19" t="s">
        <v>8</v>
      </c>
    </row>
    <row r="13" spans="1:4" x14ac:dyDescent="0.25">
      <c r="A13" s="38">
        <v>1</v>
      </c>
      <c r="B13" s="39" t="s">
        <v>11</v>
      </c>
      <c r="C13" s="40"/>
      <c r="D13" s="41"/>
    </row>
    <row r="14" spans="1:4" x14ac:dyDescent="0.25">
      <c r="A14" s="27"/>
      <c r="B14" s="21"/>
      <c r="C14" s="29"/>
      <c r="D14" s="9"/>
    </row>
    <row r="15" spans="1:4" s="1" customFormat="1" ht="17.25" x14ac:dyDescent="0.25">
      <c r="A15" s="27" t="s">
        <v>12</v>
      </c>
      <c r="B15" s="26" t="s">
        <v>40</v>
      </c>
      <c r="C15" s="24" t="s">
        <v>33</v>
      </c>
      <c r="D15" s="31">
        <v>50</v>
      </c>
    </row>
    <row r="16" spans="1:4" s="1" customFormat="1" x14ac:dyDescent="0.25">
      <c r="A16" s="27"/>
      <c r="B16" s="26" t="s">
        <v>42</v>
      </c>
      <c r="C16" s="24"/>
      <c r="D16" s="9"/>
    </row>
    <row r="17" spans="1:4" x14ac:dyDescent="0.25">
      <c r="A17" s="7"/>
      <c r="B17" s="8"/>
      <c r="C17" s="4"/>
      <c r="D17" s="9"/>
    </row>
    <row r="18" spans="1:4" x14ac:dyDescent="0.25">
      <c r="A18" s="20">
        <v>2</v>
      </c>
      <c r="B18" s="21" t="s">
        <v>6</v>
      </c>
      <c r="C18" s="10"/>
      <c r="D18" s="11"/>
    </row>
    <row r="19" spans="1:4" s="1" customFormat="1" x14ac:dyDescent="0.25">
      <c r="A19" s="20"/>
      <c r="B19" s="21" t="s">
        <v>31</v>
      </c>
      <c r="C19" s="10"/>
      <c r="D19" s="11"/>
    </row>
    <row r="20" spans="1:4" ht="45" x14ac:dyDescent="0.25">
      <c r="A20" s="22" t="s">
        <v>9</v>
      </c>
      <c r="B20" s="28" t="s">
        <v>113</v>
      </c>
      <c r="C20" s="24" t="s">
        <v>29</v>
      </c>
      <c r="D20" s="36">
        <v>84.25</v>
      </c>
    </row>
    <row r="21" spans="1:4" s="1" customFormat="1" x14ac:dyDescent="0.25">
      <c r="A21" s="22"/>
      <c r="B21" s="30" t="s">
        <v>32</v>
      </c>
      <c r="C21" s="24"/>
      <c r="D21" s="36"/>
    </row>
    <row r="22" spans="1:4" s="1" customFormat="1" x14ac:dyDescent="0.25">
      <c r="A22" s="22"/>
      <c r="B22" s="23"/>
      <c r="C22" s="24"/>
      <c r="D22" s="36"/>
    </row>
    <row r="23" spans="1:4" s="1" customFormat="1" ht="17.25" x14ac:dyDescent="0.25">
      <c r="A23" s="22" t="s">
        <v>10</v>
      </c>
      <c r="B23" s="23" t="s">
        <v>115</v>
      </c>
      <c r="C23" s="24" t="s">
        <v>33</v>
      </c>
      <c r="D23" s="36">
        <v>57.7</v>
      </c>
    </row>
    <row r="24" spans="1:4" s="1" customFormat="1" x14ac:dyDescent="0.25">
      <c r="A24" s="22"/>
      <c r="B24" s="23" t="s">
        <v>43</v>
      </c>
      <c r="C24" s="24"/>
      <c r="D24" s="36"/>
    </row>
    <row r="25" spans="1:4" s="1" customFormat="1" x14ac:dyDescent="0.25">
      <c r="A25" s="22"/>
      <c r="B25" s="23"/>
      <c r="C25" s="24"/>
      <c r="D25" s="36"/>
    </row>
    <row r="26" spans="1:4" s="1" customFormat="1" x14ac:dyDescent="0.25">
      <c r="A26" s="22" t="s">
        <v>14</v>
      </c>
      <c r="B26" s="23" t="s">
        <v>114</v>
      </c>
      <c r="C26" s="24" t="s">
        <v>34</v>
      </c>
      <c r="D26" s="36">
        <v>10</v>
      </c>
    </row>
    <row r="27" spans="1:4" s="1" customFormat="1" x14ac:dyDescent="0.25">
      <c r="A27" s="22"/>
      <c r="B27" s="23" t="s">
        <v>44</v>
      </c>
      <c r="C27" s="24"/>
      <c r="D27" s="36"/>
    </row>
    <row r="28" spans="1:4" s="1" customFormat="1" x14ac:dyDescent="0.25">
      <c r="A28" s="22"/>
      <c r="B28" s="23"/>
      <c r="C28" s="24"/>
      <c r="D28" s="36"/>
    </row>
    <row r="29" spans="1:4" s="1" customFormat="1" ht="45" x14ac:dyDescent="0.25">
      <c r="A29" s="27" t="s">
        <v>15</v>
      </c>
      <c r="B29" s="47" t="s">
        <v>109</v>
      </c>
      <c r="C29" s="29" t="s">
        <v>13</v>
      </c>
      <c r="D29" s="45">
        <v>1</v>
      </c>
    </row>
    <row r="30" spans="1:4" s="1" customFormat="1" x14ac:dyDescent="0.25">
      <c r="A30" s="27"/>
      <c r="B30" s="33" t="s">
        <v>71</v>
      </c>
      <c r="C30" s="29"/>
      <c r="D30" s="45"/>
    </row>
    <row r="31" spans="1:4" s="1" customFormat="1" x14ac:dyDescent="0.25">
      <c r="A31" s="27"/>
      <c r="B31" s="33"/>
      <c r="C31" s="29"/>
      <c r="D31" s="45"/>
    </row>
    <row r="32" spans="1:4" ht="45" x14ac:dyDescent="0.25">
      <c r="A32" s="27" t="s">
        <v>16</v>
      </c>
      <c r="B32" s="47" t="s">
        <v>110</v>
      </c>
      <c r="C32" s="29" t="s">
        <v>7</v>
      </c>
      <c r="D32" s="31">
        <v>40</v>
      </c>
    </row>
    <row r="33" spans="1:4" x14ac:dyDescent="0.25">
      <c r="A33" s="27"/>
      <c r="B33" s="46" t="s">
        <v>35</v>
      </c>
      <c r="C33" s="29"/>
      <c r="D33" s="31"/>
    </row>
    <row r="34" spans="1:4" x14ac:dyDescent="0.25">
      <c r="A34" s="27"/>
      <c r="B34" s="33"/>
      <c r="C34" s="4"/>
      <c r="D34" s="9"/>
    </row>
    <row r="35" spans="1:4" ht="45" x14ac:dyDescent="0.25">
      <c r="A35" s="27" t="s">
        <v>17</v>
      </c>
      <c r="B35" s="47" t="s">
        <v>111</v>
      </c>
      <c r="C35" s="29" t="s">
        <v>29</v>
      </c>
      <c r="D35" s="31">
        <v>18.8</v>
      </c>
    </row>
    <row r="36" spans="1:4" s="1" customFormat="1" x14ac:dyDescent="0.25">
      <c r="A36" s="22"/>
      <c r="B36" s="23" t="s">
        <v>45</v>
      </c>
      <c r="C36" s="24"/>
      <c r="D36" s="25"/>
    </row>
    <row r="37" spans="1:4" x14ac:dyDescent="0.25">
      <c r="A37" s="6"/>
      <c r="B37" s="23"/>
      <c r="C37" s="24"/>
      <c r="D37" s="25"/>
    </row>
    <row r="38" spans="1:4" ht="17.25" x14ac:dyDescent="0.25">
      <c r="A38" s="22" t="s">
        <v>18</v>
      </c>
      <c r="B38" s="23" t="s">
        <v>36</v>
      </c>
      <c r="C38" s="24" t="s">
        <v>29</v>
      </c>
      <c r="D38" s="25">
        <v>102.5</v>
      </c>
    </row>
    <row r="39" spans="1:4" s="1" customFormat="1" x14ac:dyDescent="0.25">
      <c r="A39" s="6"/>
      <c r="B39" s="23" t="s">
        <v>46</v>
      </c>
      <c r="C39" s="24"/>
      <c r="D39" s="25"/>
    </row>
    <row r="40" spans="1:4" x14ac:dyDescent="0.25">
      <c r="A40" s="6"/>
      <c r="B40" s="23"/>
      <c r="C40" s="3"/>
      <c r="D40" s="37"/>
    </row>
    <row r="41" spans="1:4" ht="17.25" x14ac:dyDescent="0.25">
      <c r="A41" s="22" t="s">
        <v>19</v>
      </c>
      <c r="B41" s="23" t="s">
        <v>37</v>
      </c>
      <c r="C41" s="24" t="s">
        <v>29</v>
      </c>
      <c r="D41" s="25">
        <v>55.8</v>
      </c>
    </row>
    <row r="42" spans="1:4" s="1" customFormat="1" x14ac:dyDescent="0.25">
      <c r="A42" s="22"/>
      <c r="B42" s="23" t="s">
        <v>47</v>
      </c>
      <c r="C42" s="24"/>
      <c r="D42" s="25"/>
    </row>
    <row r="43" spans="1:4" s="1" customFormat="1" x14ac:dyDescent="0.25">
      <c r="A43" s="22"/>
      <c r="B43" s="23"/>
      <c r="C43" s="24"/>
      <c r="D43" s="25"/>
    </row>
    <row r="44" spans="1:4" s="1" customFormat="1" ht="30" x14ac:dyDescent="0.25">
      <c r="A44" s="22" t="s">
        <v>20</v>
      </c>
      <c r="B44" s="28" t="s">
        <v>38</v>
      </c>
      <c r="C44" s="24" t="s">
        <v>29</v>
      </c>
      <c r="D44" s="25">
        <f>D38-D41</f>
        <v>46.7</v>
      </c>
    </row>
    <row r="45" spans="1:4" s="1" customFormat="1" x14ac:dyDescent="0.25">
      <c r="A45" s="27"/>
      <c r="B45" s="33"/>
      <c r="C45" s="29"/>
      <c r="D45" s="31"/>
    </row>
    <row r="46" spans="1:4" s="1" customFormat="1" x14ac:dyDescent="0.25">
      <c r="A46" s="27" t="s">
        <v>21</v>
      </c>
      <c r="B46" s="33" t="s">
        <v>39</v>
      </c>
      <c r="C46" s="29" t="s">
        <v>13</v>
      </c>
      <c r="D46" s="31">
        <v>1</v>
      </c>
    </row>
    <row r="47" spans="1:4" s="1" customFormat="1" x14ac:dyDescent="0.25">
      <c r="A47" s="27"/>
      <c r="B47" s="33"/>
      <c r="C47" s="29"/>
      <c r="D47" s="31"/>
    </row>
    <row r="48" spans="1:4" s="1" customFormat="1" ht="30" x14ac:dyDescent="0.25">
      <c r="A48" s="27" t="s">
        <v>22</v>
      </c>
      <c r="B48" s="47" t="s">
        <v>70</v>
      </c>
      <c r="C48" s="29" t="s">
        <v>33</v>
      </c>
      <c r="D48" s="31">
        <v>125</v>
      </c>
    </row>
    <row r="49" spans="1:4" s="1" customFormat="1" x14ac:dyDescent="0.25">
      <c r="A49" s="22"/>
      <c r="B49" s="23" t="s">
        <v>48</v>
      </c>
      <c r="C49" s="24"/>
      <c r="D49" s="25"/>
    </row>
    <row r="50" spans="1:4" s="1" customFormat="1" x14ac:dyDescent="0.25">
      <c r="A50" s="22"/>
      <c r="B50" s="23" t="s">
        <v>65</v>
      </c>
      <c r="C50" s="24"/>
      <c r="D50" s="25"/>
    </row>
    <row r="51" spans="1:4" s="1" customFormat="1" x14ac:dyDescent="0.25">
      <c r="A51" s="22"/>
      <c r="B51" s="23"/>
      <c r="C51" s="24"/>
      <c r="D51" s="25"/>
    </row>
    <row r="52" spans="1:4" s="1" customFormat="1" ht="17.25" x14ac:dyDescent="0.25">
      <c r="A52" s="22" t="s">
        <v>23</v>
      </c>
      <c r="B52" s="23" t="s">
        <v>95</v>
      </c>
      <c r="C52" s="24" t="s">
        <v>29</v>
      </c>
      <c r="D52" s="25">
        <v>55</v>
      </c>
    </row>
    <row r="53" spans="1:4" s="1" customFormat="1" x14ac:dyDescent="0.25">
      <c r="A53" s="22"/>
      <c r="B53" s="23" t="s">
        <v>41</v>
      </c>
      <c r="C53" s="24"/>
      <c r="D53" s="25"/>
    </row>
    <row r="54" spans="1:4" s="1" customFormat="1" x14ac:dyDescent="0.25">
      <c r="A54" s="22"/>
      <c r="B54" s="23"/>
      <c r="C54" s="24"/>
      <c r="D54" s="25"/>
    </row>
    <row r="55" spans="1:4" s="1" customFormat="1" ht="17.25" x14ac:dyDescent="0.25">
      <c r="A55" s="22" t="s">
        <v>24</v>
      </c>
      <c r="B55" s="23" t="s">
        <v>50</v>
      </c>
      <c r="C55" s="24" t="s">
        <v>29</v>
      </c>
      <c r="D55" s="25">
        <v>16.7</v>
      </c>
    </row>
    <row r="56" spans="1:4" s="1" customFormat="1" x14ac:dyDescent="0.25">
      <c r="A56" s="22"/>
      <c r="B56" s="23" t="s">
        <v>51</v>
      </c>
      <c r="C56" s="24"/>
      <c r="D56" s="25"/>
    </row>
    <row r="57" spans="1:4" s="1" customFormat="1" x14ac:dyDescent="0.25">
      <c r="A57" s="22"/>
      <c r="B57" s="23"/>
      <c r="C57" s="24"/>
      <c r="D57" s="25"/>
    </row>
    <row r="58" spans="1:4" ht="17.25" x14ac:dyDescent="0.25">
      <c r="A58" s="42" t="s">
        <v>25</v>
      </c>
      <c r="B58" s="33" t="s">
        <v>49</v>
      </c>
      <c r="C58" s="24" t="s">
        <v>29</v>
      </c>
      <c r="D58" s="43">
        <v>10.75</v>
      </c>
    </row>
    <row r="59" spans="1:4" x14ac:dyDescent="0.25">
      <c r="A59" s="42"/>
      <c r="B59" s="46" t="s">
        <v>52</v>
      </c>
      <c r="C59" s="34"/>
      <c r="D59" s="43"/>
    </row>
    <row r="60" spans="1:4" x14ac:dyDescent="0.25">
      <c r="A60" s="42"/>
      <c r="B60" s="34"/>
      <c r="C60" s="34"/>
      <c r="D60" s="43"/>
    </row>
    <row r="61" spans="1:4" ht="17.25" x14ac:dyDescent="0.25">
      <c r="A61" s="42" t="s">
        <v>53</v>
      </c>
      <c r="B61" s="34" t="s">
        <v>97</v>
      </c>
      <c r="C61" s="24" t="s">
        <v>29</v>
      </c>
      <c r="D61" s="43">
        <f>D52-D58</f>
        <v>44.25</v>
      </c>
    </row>
    <row r="62" spans="1:4" x14ac:dyDescent="0.25">
      <c r="A62" s="42"/>
      <c r="B62" s="34"/>
      <c r="C62" s="34"/>
      <c r="D62" s="43"/>
    </row>
    <row r="63" spans="1:4" ht="17.25" x14ac:dyDescent="0.25">
      <c r="A63" s="42" t="s">
        <v>54</v>
      </c>
      <c r="B63" s="34" t="s">
        <v>55</v>
      </c>
      <c r="C63" s="24" t="s">
        <v>29</v>
      </c>
      <c r="D63" s="43">
        <v>0.4</v>
      </c>
    </row>
    <row r="64" spans="1:4" s="1" customFormat="1" x14ac:dyDescent="0.25">
      <c r="A64" s="42"/>
      <c r="B64" s="77" t="s">
        <v>61</v>
      </c>
      <c r="C64" s="24"/>
      <c r="D64" s="43"/>
    </row>
    <row r="65" spans="1:4" x14ac:dyDescent="0.25">
      <c r="A65" s="48"/>
      <c r="B65" s="33"/>
      <c r="C65" s="49"/>
      <c r="D65" s="50"/>
    </row>
    <row r="66" spans="1:4" x14ac:dyDescent="0.25">
      <c r="A66" s="48" t="s">
        <v>56</v>
      </c>
      <c r="B66" s="33" t="s">
        <v>91</v>
      </c>
      <c r="C66" s="49" t="s">
        <v>57</v>
      </c>
      <c r="D66" s="50">
        <f>'Čerpání vody'!I18</f>
        <v>18375</v>
      </c>
    </row>
    <row r="67" spans="1:4" x14ac:dyDescent="0.25">
      <c r="A67" s="48"/>
      <c r="B67" s="46" t="s">
        <v>92</v>
      </c>
      <c r="C67" s="49"/>
      <c r="D67" s="50"/>
    </row>
    <row r="68" spans="1:4" s="1" customFormat="1" x14ac:dyDescent="0.25">
      <c r="A68" s="48"/>
      <c r="B68" s="33"/>
      <c r="C68" s="49"/>
      <c r="D68" s="50"/>
    </row>
    <row r="69" spans="1:4" x14ac:dyDescent="0.25">
      <c r="A69" s="48" t="s">
        <v>58</v>
      </c>
      <c r="B69" s="33" t="s">
        <v>59</v>
      </c>
      <c r="C69" s="49" t="s">
        <v>13</v>
      </c>
      <c r="D69" s="50">
        <v>1</v>
      </c>
    </row>
    <row r="70" spans="1:4" s="1" customFormat="1" x14ac:dyDescent="0.25">
      <c r="A70" s="48"/>
      <c r="B70" s="46" t="s">
        <v>108</v>
      </c>
      <c r="C70" s="49"/>
      <c r="D70" s="50"/>
    </row>
    <row r="71" spans="1:4" x14ac:dyDescent="0.25">
      <c r="A71" s="48"/>
      <c r="B71" s="33"/>
      <c r="C71" s="49"/>
      <c r="D71" s="50"/>
    </row>
    <row r="72" spans="1:4" x14ac:dyDescent="0.25">
      <c r="A72" s="48" t="s">
        <v>60</v>
      </c>
      <c r="B72" s="33" t="s">
        <v>104</v>
      </c>
      <c r="C72" s="49" t="s">
        <v>7</v>
      </c>
      <c r="D72" s="50">
        <v>356</v>
      </c>
    </row>
    <row r="73" spans="1:4" s="1" customFormat="1" x14ac:dyDescent="0.25">
      <c r="A73" s="48"/>
      <c r="B73" s="33" t="s">
        <v>103</v>
      </c>
      <c r="C73" s="49"/>
      <c r="D73" s="50"/>
    </row>
    <row r="74" spans="1:4" x14ac:dyDescent="0.25">
      <c r="A74" s="48"/>
      <c r="B74" s="33"/>
      <c r="C74" s="49"/>
      <c r="D74" s="50"/>
    </row>
    <row r="75" spans="1:4" ht="17.25" x14ac:dyDescent="0.25">
      <c r="A75" s="48" t="s">
        <v>62</v>
      </c>
      <c r="B75" s="33" t="s">
        <v>96</v>
      </c>
      <c r="C75" s="29" t="s">
        <v>33</v>
      </c>
      <c r="D75" s="50">
        <v>78.400000000000006</v>
      </c>
    </row>
    <row r="76" spans="1:4" x14ac:dyDescent="0.25">
      <c r="A76" s="48"/>
      <c r="B76" s="33" t="s">
        <v>63</v>
      </c>
      <c r="C76" s="49"/>
      <c r="D76" s="50"/>
    </row>
    <row r="77" spans="1:4" x14ac:dyDescent="0.25">
      <c r="A77" s="51"/>
      <c r="B77" s="23"/>
      <c r="C77" s="52"/>
      <c r="D77" s="53"/>
    </row>
    <row r="78" spans="1:4" ht="17.25" x14ac:dyDescent="0.25">
      <c r="A78" s="42" t="s">
        <v>64</v>
      </c>
      <c r="B78" s="35" t="s">
        <v>69</v>
      </c>
      <c r="C78" s="24" t="s">
        <v>29</v>
      </c>
      <c r="D78" s="43">
        <v>0.23</v>
      </c>
    </row>
    <row r="79" spans="1:4" x14ac:dyDescent="0.25">
      <c r="A79" s="42"/>
      <c r="B79" s="34" t="s">
        <v>68</v>
      </c>
      <c r="C79" s="34"/>
      <c r="D79" s="43"/>
    </row>
    <row r="80" spans="1:4" x14ac:dyDescent="0.25">
      <c r="A80" s="42"/>
      <c r="B80" s="34"/>
      <c r="C80" s="34"/>
      <c r="D80" s="43"/>
    </row>
    <row r="81" spans="1:4" ht="17.25" x14ac:dyDescent="0.25">
      <c r="A81" s="42" t="s">
        <v>67</v>
      </c>
      <c r="B81" s="34" t="s">
        <v>66</v>
      </c>
      <c r="C81" s="24" t="s">
        <v>33</v>
      </c>
      <c r="D81" s="43">
        <v>50</v>
      </c>
    </row>
    <row r="82" spans="1:4" x14ac:dyDescent="0.25">
      <c r="A82" s="42"/>
      <c r="B82" s="34"/>
      <c r="C82" s="34"/>
      <c r="D82" s="67"/>
    </row>
    <row r="83" spans="1:4" ht="30" x14ac:dyDescent="0.25">
      <c r="A83" s="42" t="s">
        <v>100</v>
      </c>
      <c r="B83" s="66" t="s">
        <v>112</v>
      </c>
      <c r="C83" s="65" t="s">
        <v>93</v>
      </c>
      <c r="D83" s="68">
        <v>4</v>
      </c>
    </row>
    <row r="84" spans="1:4" ht="15.75" x14ac:dyDescent="0.25">
      <c r="A84" s="69"/>
      <c r="B84" s="34"/>
      <c r="C84" s="65"/>
      <c r="D84" s="68"/>
    </row>
    <row r="85" spans="1:4" ht="45" x14ac:dyDescent="0.25">
      <c r="A85" s="42" t="s">
        <v>101</v>
      </c>
      <c r="B85" s="66" t="s">
        <v>94</v>
      </c>
      <c r="C85" s="65" t="s">
        <v>93</v>
      </c>
      <c r="D85" s="68">
        <v>2</v>
      </c>
    </row>
    <row r="86" spans="1:4" x14ac:dyDescent="0.25">
      <c r="A86" s="42"/>
      <c r="B86" s="34"/>
      <c r="C86" s="65"/>
      <c r="D86" s="68"/>
    </row>
    <row r="87" spans="1:4" x14ac:dyDescent="0.25">
      <c r="A87" s="70" t="s">
        <v>102</v>
      </c>
      <c r="B87" s="71" t="s">
        <v>99</v>
      </c>
      <c r="C87" s="72" t="s">
        <v>7</v>
      </c>
      <c r="D87" s="73">
        <v>7</v>
      </c>
    </row>
    <row r="88" spans="1:4" x14ac:dyDescent="0.25">
      <c r="A88" s="74"/>
      <c r="B88" s="34"/>
      <c r="C88" s="34"/>
      <c r="D88" s="67"/>
    </row>
    <row r="89" spans="1:4" x14ac:dyDescent="0.25">
      <c r="A89" s="42" t="s">
        <v>105</v>
      </c>
      <c r="B89" s="34" t="s">
        <v>106</v>
      </c>
      <c r="C89" s="65" t="s">
        <v>13</v>
      </c>
      <c r="D89" s="68">
        <v>1</v>
      </c>
    </row>
    <row r="90" spans="1:4" x14ac:dyDescent="0.25">
      <c r="A90" s="74"/>
      <c r="B90" s="77" t="s">
        <v>107</v>
      </c>
      <c r="C90" s="34"/>
      <c r="D90" s="67"/>
    </row>
    <row r="91" spans="1:4" ht="15.75" thickBot="1" x14ac:dyDescent="0.3">
      <c r="A91" s="75"/>
      <c r="B91" s="44"/>
      <c r="C91" s="44"/>
      <c r="D91" s="76"/>
    </row>
    <row r="92" spans="1:4" x14ac:dyDescent="0.25">
      <c r="A92" s="32"/>
    </row>
    <row r="93" spans="1:4" x14ac:dyDescent="0.25">
      <c r="A93" s="32"/>
    </row>
    <row r="94" spans="1:4" x14ac:dyDescent="0.25">
      <c r="A94" s="32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9" fitToHeight="100" orientation="portrait" r:id="rId1"/>
  <headerFooter>
    <oddHeader>&amp;RVýkaz výměr SO 11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F4E9-9E8F-45FF-81E5-F09A0FBF7435}">
  <dimension ref="A1:J21"/>
  <sheetViews>
    <sheetView zoomScaleNormal="100" workbookViewId="0">
      <selection activeCell="I24" sqref="I24"/>
    </sheetView>
  </sheetViews>
  <sheetFormatPr defaultRowHeight="15" x14ac:dyDescent="0.25"/>
  <cols>
    <col min="1" max="1" width="6.85546875" style="1" customWidth="1"/>
    <col min="2" max="2" width="5.7109375" style="1" customWidth="1"/>
    <col min="3" max="3" width="7.140625" style="1" customWidth="1"/>
    <col min="4" max="6" width="9.140625" style="1"/>
    <col min="7" max="7" width="10.5703125" style="1" customWidth="1"/>
    <col min="8" max="8" width="12.5703125" style="1" customWidth="1"/>
    <col min="9" max="9" width="11.85546875" style="1" customWidth="1"/>
    <col min="10" max="10" width="6" style="1" customWidth="1"/>
    <col min="11" max="16384" width="9.140625" style="1"/>
  </cols>
  <sheetData>
    <row r="1" spans="1:10" ht="15.75" x14ac:dyDescent="0.25">
      <c r="A1" s="2" t="s">
        <v>26</v>
      </c>
      <c r="B1" s="5"/>
    </row>
    <row r="2" spans="1:10" ht="15.75" x14ac:dyDescent="0.25">
      <c r="A2" s="2" t="s">
        <v>27</v>
      </c>
      <c r="B2" s="5"/>
    </row>
    <row r="3" spans="1:10" ht="15.75" x14ac:dyDescent="0.25">
      <c r="A3" s="2"/>
      <c r="B3" s="5"/>
    </row>
    <row r="4" spans="1:10" ht="15.75" x14ac:dyDescent="0.25">
      <c r="A4" s="15" t="s">
        <v>1</v>
      </c>
      <c r="B4" s="5"/>
    </row>
    <row r="5" spans="1:10" ht="15.75" x14ac:dyDescent="0.25">
      <c r="A5" s="15" t="s">
        <v>2</v>
      </c>
      <c r="B5" s="5"/>
    </row>
    <row r="6" spans="1:10" ht="15.75" x14ac:dyDescent="0.25">
      <c r="A6" s="16" t="s">
        <v>28</v>
      </c>
      <c r="B6" s="5"/>
    </row>
    <row r="8" spans="1:10" ht="18.75" x14ac:dyDescent="0.3">
      <c r="A8" s="54" t="s">
        <v>72</v>
      </c>
    </row>
    <row r="10" spans="1:10" ht="45" x14ac:dyDescent="0.25">
      <c r="A10" s="55"/>
      <c r="B10" s="56" t="s">
        <v>73</v>
      </c>
      <c r="C10" s="56" t="s">
        <v>74</v>
      </c>
      <c r="D10" s="56" t="s">
        <v>75</v>
      </c>
      <c r="E10" s="56" t="s">
        <v>76</v>
      </c>
      <c r="F10" s="57" t="s">
        <v>77</v>
      </c>
      <c r="G10" s="56" t="s">
        <v>78</v>
      </c>
      <c r="H10" s="56" t="s">
        <v>79</v>
      </c>
      <c r="I10" s="56" t="s">
        <v>80</v>
      </c>
      <c r="J10" s="58"/>
    </row>
    <row r="11" spans="1:10" x14ac:dyDescent="0.25">
      <c r="A11" s="59" t="s">
        <v>81</v>
      </c>
      <c r="B11" s="1">
        <v>99</v>
      </c>
      <c r="C11" s="1">
        <v>25</v>
      </c>
      <c r="D11" s="1">
        <v>25</v>
      </c>
      <c r="E11" s="59">
        <f>B11+C11+D11</f>
        <v>149</v>
      </c>
      <c r="F11" s="60">
        <f>E11*60</f>
        <v>8940</v>
      </c>
      <c r="G11" s="1">
        <v>5</v>
      </c>
      <c r="H11" s="1">
        <v>60</v>
      </c>
      <c r="I11" s="60">
        <f>10.5*H11*G11*24/12</f>
        <v>6300</v>
      </c>
    </row>
    <row r="12" spans="1:10" x14ac:dyDescent="0.25">
      <c r="A12" s="59" t="s">
        <v>82</v>
      </c>
      <c r="B12" s="1">
        <v>68</v>
      </c>
      <c r="C12" s="1">
        <v>23</v>
      </c>
      <c r="D12" s="1">
        <v>23</v>
      </c>
      <c r="E12" s="59">
        <f t="shared" ref="E12:E16" si="0">B12+C12+D12</f>
        <v>114</v>
      </c>
      <c r="F12" s="60">
        <f t="shared" ref="F12:F17" si="1">E12*60</f>
        <v>6840</v>
      </c>
      <c r="G12" s="1">
        <v>4</v>
      </c>
      <c r="H12" s="1">
        <v>30</v>
      </c>
      <c r="I12" s="60">
        <f t="shared" ref="I12:I17" si="2">10.5*H12*G12*24/12</f>
        <v>2520</v>
      </c>
    </row>
    <row r="13" spans="1:10" x14ac:dyDescent="0.25">
      <c r="A13" s="59" t="s">
        <v>83</v>
      </c>
      <c r="B13" s="1">
        <v>49</v>
      </c>
      <c r="C13" s="1">
        <v>20</v>
      </c>
      <c r="D13" s="1">
        <v>20</v>
      </c>
      <c r="E13" s="59">
        <f t="shared" si="0"/>
        <v>89</v>
      </c>
      <c r="F13" s="60">
        <f t="shared" si="1"/>
        <v>5340</v>
      </c>
      <c r="G13" s="1">
        <v>3</v>
      </c>
      <c r="H13" s="1">
        <v>30</v>
      </c>
      <c r="I13" s="60">
        <f t="shared" si="2"/>
        <v>1890</v>
      </c>
    </row>
    <row r="14" spans="1:10" x14ac:dyDescent="0.25">
      <c r="A14" s="59" t="s">
        <v>84</v>
      </c>
      <c r="B14" s="1">
        <v>38</v>
      </c>
      <c r="C14" s="1">
        <v>17</v>
      </c>
      <c r="D14" s="1">
        <v>17</v>
      </c>
      <c r="E14" s="59">
        <f t="shared" si="0"/>
        <v>72</v>
      </c>
      <c r="F14" s="60">
        <f t="shared" si="1"/>
        <v>4320</v>
      </c>
      <c r="G14" s="1">
        <v>3</v>
      </c>
      <c r="H14" s="1">
        <v>30</v>
      </c>
      <c r="I14" s="60">
        <f t="shared" si="2"/>
        <v>1890</v>
      </c>
    </row>
    <row r="15" spans="1:10" x14ac:dyDescent="0.25">
      <c r="A15" s="59" t="s">
        <v>85</v>
      </c>
      <c r="B15" s="1">
        <v>30</v>
      </c>
      <c r="C15" s="1">
        <v>14</v>
      </c>
      <c r="D15" s="1">
        <v>14</v>
      </c>
      <c r="E15" s="59">
        <f t="shared" si="0"/>
        <v>58</v>
      </c>
      <c r="F15" s="60">
        <f t="shared" si="1"/>
        <v>3480</v>
      </c>
      <c r="G15" s="1">
        <v>2</v>
      </c>
      <c r="H15" s="1">
        <v>40</v>
      </c>
      <c r="I15" s="60">
        <f t="shared" si="2"/>
        <v>1680</v>
      </c>
    </row>
    <row r="16" spans="1:10" x14ac:dyDescent="0.25">
      <c r="A16" s="59" t="s">
        <v>86</v>
      </c>
      <c r="B16" s="1">
        <v>25</v>
      </c>
      <c r="C16" s="1">
        <v>10</v>
      </c>
      <c r="D16" s="1">
        <v>10</v>
      </c>
      <c r="E16" s="59">
        <f t="shared" si="0"/>
        <v>45</v>
      </c>
      <c r="F16" s="60">
        <f t="shared" si="1"/>
        <v>2700</v>
      </c>
      <c r="G16" s="1">
        <v>2</v>
      </c>
      <c r="H16" s="1">
        <v>20</v>
      </c>
      <c r="I16" s="60">
        <f t="shared" si="2"/>
        <v>840</v>
      </c>
    </row>
    <row r="17" spans="1:10" x14ac:dyDescent="0.25">
      <c r="A17" s="61" t="s">
        <v>87</v>
      </c>
      <c r="B17" s="58"/>
      <c r="C17" s="58"/>
      <c r="D17" s="58"/>
      <c r="E17" s="61">
        <v>30</v>
      </c>
      <c r="F17" s="62">
        <f t="shared" si="1"/>
        <v>1800</v>
      </c>
      <c r="G17" s="58">
        <v>1</v>
      </c>
      <c r="H17" s="58">
        <v>155</v>
      </c>
      <c r="I17" s="62">
        <f t="shared" si="2"/>
        <v>3255</v>
      </c>
      <c r="J17" s="58"/>
    </row>
    <row r="18" spans="1:10" ht="15.75" x14ac:dyDescent="0.25">
      <c r="H18" s="1">
        <f>SUM(H11:H17)</f>
        <v>365</v>
      </c>
      <c r="I18" s="63">
        <f>SUM(I11:I17)</f>
        <v>18375</v>
      </c>
      <c r="J18" s="64" t="s">
        <v>57</v>
      </c>
    </row>
    <row r="20" spans="1:10" x14ac:dyDescent="0.25">
      <c r="A20" s="59" t="s">
        <v>88</v>
      </c>
      <c r="B20" s="1" t="s">
        <v>98</v>
      </c>
    </row>
    <row r="21" spans="1:10" x14ac:dyDescent="0.25">
      <c r="A21" s="59" t="s">
        <v>89</v>
      </c>
      <c r="B21" s="1" t="s">
        <v>90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Header>&amp;LAQUATIS, a.s.</oddHeader>
    <oddFooter>&amp;C&amp;P z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SO_11_Privadec_Rekapitulace</vt:lpstr>
      <vt:lpstr>Čerpání vody</vt:lpstr>
      <vt:lpstr>SO_11_Privadec_Rekapitulace!Názvy_tisku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Dolezalova, Eva_x000d_</cp:lastModifiedBy>
  <cp:lastPrinted>2022-03-23T13:47:10Z</cp:lastPrinted>
  <dcterms:created xsi:type="dcterms:W3CDTF">2016-09-06T06:14:26Z</dcterms:created>
  <dcterms:modified xsi:type="dcterms:W3CDTF">2022-04-13T07:55:57Z</dcterms:modified>
</cp:coreProperties>
</file>